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publications\Publications\Manuals\Test Methods\ATMM2022\"/>
    </mc:Choice>
  </mc:AlternateContent>
  <bookViews>
    <workbookView xWindow="0" yWindow="0" windowWidth="16875" windowHeight="9855"/>
  </bookViews>
  <sheets>
    <sheet name="Spot Test-Blank" sheetId="8" r:id="rId1"/>
    <sheet name="Spot Test (Example)" sheetId="2" r:id="rId2"/>
    <sheet name="Sheet2"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8" l="1"/>
  <c r="G36" i="8"/>
  <c r="G35" i="8"/>
  <c r="G34" i="8"/>
  <c r="G33" i="8"/>
  <c r="G32" i="8"/>
  <c r="G31" i="8"/>
  <c r="G30" i="8"/>
  <c r="G29" i="8"/>
  <c r="D28" i="8"/>
  <c r="F28" i="8" s="1"/>
  <c r="G28" i="8" s="1"/>
  <c r="D27" i="8"/>
  <c r="F27" i="8" s="1"/>
  <c r="G27" i="8" s="1"/>
  <c r="D26" i="8"/>
  <c r="F26" i="8" s="1"/>
  <c r="F38" i="8" l="1"/>
  <c r="G38" i="8" s="1"/>
  <c r="G26" i="8"/>
  <c r="G29" i="2" l="1"/>
  <c r="G30" i="2"/>
  <c r="G31" i="2"/>
  <c r="G32" i="2"/>
  <c r="G33" i="2"/>
  <c r="G34" i="2"/>
  <c r="G35" i="2"/>
  <c r="G36" i="2"/>
  <c r="G37" i="2"/>
  <c r="D26" i="2" l="1"/>
  <c r="F26" i="2" s="1"/>
  <c r="D27" i="2"/>
  <c r="F27" i="2" s="1"/>
  <c r="G27" i="2" s="1"/>
  <c r="D28" i="2"/>
  <c r="F28" i="2"/>
  <c r="G28" i="2" s="1"/>
  <c r="G26" i="2" l="1"/>
  <c r="F38" i="2"/>
  <c r="G38" i="2" s="1"/>
</calcChain>
</file>

<file path=xl/sharedStrings.xml><?xml version="1.0" encoding="utf-8"?>
<sst xmlns="http://schemas.openxmlformats.org/spreadsheetml/2006/main" count="130" uniqueCount="66">
  <si>
    <t>Lab Number:</t>
  </si>
  <si>
    <t>Source:</t>
  </si>
  <si>
    <t>Sampled by:</t>
  </si>
  <si>
    <t>Date Sampled:</t>
  </si>
  <si>
    <t>Test Location:</t>
  </si>
  <si>
    <t>Date Received:</t>
  </si>
  <si>
    <t>Depth:</t>
  </si>
  <si>
    <t>Testing Tech:</t>
  </si>
  <si>
    <t>Test Specimens</t>
  </si>
  <si>
    <t>Procedure (Spot Test of Application Rate)</t>
  </si>
  <si>
    <t>2. Create a loop of duct tape with adhesive side facing out. Place two loops of duct tape on one edge of each geotextile pad.</t>
  </si>
  <si>
    <t>(All masses in grams)</t>
  </si>
  <si>
    <t>Initial pad mass</t>
  </si>
  <si>
    <t>Final dry mass</t>
  </si>
  <si>
    <t>Averages =</t>
  </si>
  <si>
    <t>Calculations - Spot Test Application Rate</t>
  </si>
  <si>
    <r>
      <t>per 1.0 ft</t>
    </r>
    <r>
      <rPr>
        <vertAlign val="superscript"/>
        <sz val="9"/>
        <color rgb="FFFF0000"/>
        <rFont val="CG times"/>
      </rPr>
      <t>2</t>
    </r>
    <r>
      <rPr>
        <sz val="9"/>
        <color rgb="FFFF0000"/>
        <rFont val="CG times"/>
      </rPr>
      <t xml:space="preserve"> pad</t>
    </r>
  </si>
  <si>
    <r>
      <t>rate (gallons/yd</t>
    </r>
    <r>
      <rPr>
        <vertAlign val="superscript"/>
        <sz val="9"/>
        <color rgb="FFFF0000"/>
        <rFont val="CG times"/>
      </rPr>
      <t>2</t>
    </r>
    <r>
      <rPr>
        <sz val="9"/>
        <color rgb="FFFF0000"/>
        <rFont val="CG times"/>
      </rPr>
      <t>)</t>
    </r>
  </si>
  <si>
    <r>
      <rPr>
        <b/>
        <sz val="9"/>
        <color rgb="FFFF0000"/>
        <rFont val="CG times"/>
      </rPr>
      <t>A</t>
    </r>
    <r>
      <rPr>
        <sz val="9"/>
        <color rgb="FFFF0000"/>
        <rFont val="CG times"/>
      </rPr>
      <t>, Application</t>
    </r>
  </si>
  <si>
    <t>Location</t>
  </si>
  <si>
    <t>Pad Number /</t>
  </si>
  <si>
    <t>2. Cut an equal number of 15" x 30" sheets of 40# butcher paper, fold in half to make a 15" square folder.</t>
  </si>
  <si>
    <t>4. As soon as the distributor has passed over the geotextile fabric pads, remove each pad from the roadway, remove the tape from the pad, and place it in the respective butcher paper folder.</t>
  </si>
  <si>
    <t>3. Place pad with tape facing down on roadway so taped edge is facing the distributor.  Apply pressure to the taped pad to secure it to the roadway. Continue this operation by placing additional pads in the desired measurement area.</t>
  </si>
  <si>
    <t>Initial folder mass</t>
  </si>
  <si>
    <t>pad, folder</t>
  </si>
  <si>
    <t>Initial dry mass</t>
  </si>
  <si>
    <t>3. Place one geotechnical pad in each paper folder.</t>
  </si>
  <si>
    <t>4. Number each folder.  Weigh geotechnical pads and folders.  Record masses to nearest 0.1 g on folder and worksheet.</t>
  </si>
  <si>
    <r>
      <t>1. Cut required number of square 12" x 12" ±1/4" geotextile fabric pads from minimum 8 oz./yd</t>
    </r>
    <r>
      <rPr>
        <vertAlign val="superscript"/>
        <sz val="9"/>
        <rFont val="CG Times"/>
      </rPr>
      <t>2</t>
    </r>
    <r>
      <rPr>
        <sz val="9"/>
        <rFont val="CG Times"/>
        <family val="1"/>
      </rPr>
      <t xml:space="preserve"> non-woven fabric.</t>
    </r>
  </si>
  <si>
    <t>1. Select enough (3 is typical) of the geotextile pads so that a representative sample may be obtained from the roadway to be sprayed with asphalt.  Position the pads in locations where they will not be run over by the wheels of the distributor truck and in locations where the truck will be up to the speed specified by the truck calibration.</t>
  </si>
  <si>
    <t>B, asphalt mass</t>
  </si>
  <si>
    <r>
      <t>Asphaltic material mass per 1.0 ft2 pad (g): B = m</t>
    </r>
    <r>
      <rPr>
        <vertAlign val="subscript"/>
        <sz val="9"/>
        <color theme="1"/>
        <rFont val="CG times"/>
      </rPr>
      <t>f</t>
    </r>
    <r>
      <rPr>
        <sz val="9"/>
        <color theme="1"/>
        <rFont val="CG times"/>
      </rPr>
      <t xml:space="preserve"> - m</t>
    </r>
    <r>
      <rPr>
        <vertAlign val="subscript"/>
        <sz val="9"/>
        <color theme="1"/>
        <rFont val="CG times"/>
      </rPr>
      <t>i</t>
    </r>
    <r>
      <rPr>
        <sz val="9"/>
        <color theme="1"/>
        <rFont val="CG times"/>
      </rPr>
      <t xml:space="preserve">  </t>
    </r>
  </si>
  <si>
    <r>
      <t>Where: m</t>
    </r>
    <r>
      <rPr>
        <vertAlign val="subscript"/>
        <sz val="9"/>
        <color theme="1"/>
        <rFont val="CG times"/>
      </rPr>
      <t>f</t>
    </r>
    <r>
      <rPr>
        <sz val="9"/>
        <color theme="1"/>
        <rFont val="CG times"/>
      </rPr>
      <t xml:space="preserve"> = Final dry mass of pad, folder and asphaltic material</t>
    </r>
  </si>
  <si>
    <t xml:space="preserve">Density (g/ml) = </t>
  </si>
  <si>
    <r>
      <t>Application Rate (gal/yd</t>
    </r>
    <r>
      <rPr>
        <vertAlign val="superscript"/>
        <sz val="9"/>
        <color theme="1"/>
        <rFont val="CG times"/>
      </rPr>
      <t>2</t>
    </r>
    <r>
      <rPr>
        <sz val="9"/>
        <color theme="1"/>
        <rFont val="CG times"/>
      </rPr>
      <t>): A = B/D x 0.000264gal/ml x 9 ft</t>
    </r>
    <r>
      <rPr>
        <vertAlign val="superscript"/>
        <sz val="9"/>
        <color theme="1"/>
        <rFont val="CG times"/>
      </rPr>
      <t>2</t>
    </r>
    <r>
      <rPr>
        <sz val="9"/>
        <color theme="1"/>
        <rFont val="CG times"/>
      </rPr>
      <t>/yd</t>
    </r>
    <r>
      <rPr>
        <vertAlign val="superscript"/>
        <sz val="9"/>
        <color theme="1"/>
        <rFont val="CG times"/>
      </rPr>
      <t>2</t>
    </r>
    <r>
      <rPr>
        <sz val="9"/>
        <color theme="1"/>
        <rFont val="CG times"/>
      </rPr>
      <t xml:space="preserve"> </t>
    </r>
  </si>
  <si>
    <t>0.020 - 0.045</t>
  </si>
  <si>
    <t>0.040 - 0.070</t>
  </si>
  <si>
    <t>Milled Surfaces</t>
  </si>
  <si>
    <t>0.040 - 0.080</t>
  </si>
  <si>
    <t>0.030 - 0.050</t>
  </si>
  <si>
    <t>Surface Type</t>
  </si>
  <si>
    <t>New Asphalt</t>
  </si>
  <si>
    <t>Existing Asphalt</t>
  </si>
  <si>
    <t>Concrete (PCC)</t>
  </si>
  <si>
    <r>
      <t>Residual Rate Range (gal/yd</t>
    </r>
    <r>
      <rPr>
        <vertAlign val="superscript"/>
        <sz val="9"/>
        <color theme="1"/>
        <rFont val="CG times"/>
      </rPr>
      <t>2</t>
    </r>
    <r>
      <rPr>
        <sz val="9"/>
        <color theme="1"/>
        <rFont val="CG times"/>
      </rPr>
      <t>)</t>
    </r>
  </si>
  <si>
    <t>AASHTO PP 93, Table 1</t>
  </si>
  <si>
    <t>pad, folder, asphalt</t>
  </si>
  <si>
    <r>
      <t xml:space="preserve">             m</t>
    </r>
    <r>
      <rPr>
        <vertAlign val="subscript"/>
        <sz val="9"/>
        <color theme="1"/>
        <rFont val="CG times"/>
      </rPr>
      <t>i</t>
    </r>
    <r>
      <rPr>
        <sz val="9"/>
        <color theme="1"/>
        <rFont val="CG times"/>
      </rPr>
      <t xml:space="preserve"> = Initial mass of pad &amp; folder</t>
    </r>
  </si>
  <si>
    <r>
      <t>Where: B = Net mass of asphaltic material, g / 1.0 ft</t>
    </r>
    <r>
      <rPr>
        <vertAlign val="superscript"/>
        <sz val="9"/>
        <color theme="1"/>
        <rFont val="CG times"/>
      </rPr>
      <t>2</t>
    </r>
    <r>
      <rPr>
        <sz val="9"/>
        <color theme="1"/>
        <rFont val="CG times"/>
      </rPr>
      <t xml:space="preserve"> pad</t>
    </r>
  </si>
  <si>
    <t xml:space="preserve">            D = Density of asphaltic material, g / ml (use 1.010 if not given)</t>
  </si>
  <si>
    <t>ATM 424 Spot Test for Estimating Residual Application Rate of Asphaltic Material Distributors 
 References: ASTM D2995, AASHTO PP 93</t>
  </si>
  <si>
    <r>
      <t>6. Take pad and folder assemblies to lab and dry to constant mass in an oven maintained at 230 ± 9</t>
    </r>
    <r>
      <rPr>
        <vertAlign val="superscript"/>
        <sz val="9"/>
        <color theme="1"/>
        <rFont val="CG times"/>
      </rPr>
      <t>0</t>
    </r>
    <r>
      <rPr>
        <sz val="9"/>
        <color theme="1"/>
        <rFont val="CG times"/>
      </rPr>
      <t>F</t>
    </r>
  </si>
  <si>
    <t>7. Record dry mass of each pad w/asphaltic material and folder assembly to the nearest 0.1 g.</t>
  </si>
  <si>
    <t>8. Calculate application rate of asphaltic material by subtracting beginning mass of pad &amp; folder from final mass of pad, folder &amp; asphalt</t>
  </si>
  <si>
    <t>5. Obtain a sample of the asphalt emulsion in accordance with ATM 401 and submit it to lab for determination of % Asphalt.  
Record manufacturer’s tank and batch number for tack sample.</t>
  </si>
  <si>
    <t>Project Name:</t>
  </si>
  <si>
    <t>Sample Number:</t>
  </si>
  <si>
    <t>Federal No:</t>
  </si>
  <si>
    <t>AKSAS No.</t>
  </si>
  <si>
    <t>Material:</t>
  </si>
  <si>
    <t>Item No:</t>
  </si>
  <si>
    <t>Location:</t>
  </si>
  <si>
    <r>
      <t>C</t>
    </r>
    <r>
      <rPr>
        <b/>
        <sz val="10"/>
        <rFont val="CG Times"/>
      </rPr>
      <t>/</t>
    </r>
    <r>
      <rPr>
        <b/>
        <vertAlign val="subscript"/>
        <sz val="10"/>
        <rFont val="CG Times"/>
      </rPr>
      <t>L</t>
    </r>
    <r>
      <rPr>
        <b/>
        <sz val="10"/>
        <rFont val="CG Times"/>
      </rPr>
      <t xml:space="preserve"> &amp; Grade Reference:</t>
    </r>
  </si>
  <si>
    <t>Quantity Represented:</t>
  </si>
  <si>
    <t>IRIS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</si>
</sst>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
    <numFmt numFmtId="165" formatCode="0.0"/>
    <numFmt numFmtId="166" formatCode="0.000"/>
  </numFmts>
  <fonts count="22">
    <font>
      <sz val="11"/>
      <color theme="1"/>
      <name val="Calibri"/>
      <family val="2"/>
      <scheme val="minor"/>
    </font>
    <font>
      <b/>
      <sz val="10"/>
      <name val="CG Times"/>
      <family val="1"/>
    </font>
    <font>
      <sz val="10"/>
      <color indexed="12"/>
      <name val="CG Times"/>
      <family val="1"/>
    </font>
    <font>
      <b/>
      <sz val="10"/>
      <color indexed="8"/>
      <name val="CG Times"/>
      <family val="1"/>
    </font>
    <font>
      <b/>
      <sz val="12"/>
      <name val="CG Times"/>
      <family val="1"/>
    </font>
    <font>
      <b/>
      <sz val="9"/>
      <name val="CG Times"/>
      <family val="1"/>
    </font>
    <font>
      <sz val="10"/>
      <name val="CG Times"/>
      <family val="1"/>
    </font>
    <font>
      <sz val="9"/>
      <name val="CG Times"/>
      <family val="1"/>
    </font>
    <font>
      <vertAlign val="superscript"/>
      <sz val="9"/>
      <name val="CG Times"/>
    </font>
    <font>
      <sz val="9"/>
      <color theme="1"/>
      <name val="CG times"/>
    </font>
    <font>
      <vertAlign val="superscript"/>
      <sz val="9"/>
      <color theme="1"/>
      <name val="CG times"/>
    </font>
    <font>
      <b/>
      <sz val="9"/>
      <color theme="1"/>
      <name val="CG times"/>
    </font>
    <font>
      <sz val="9"/>
      <color rgb="FFFF0000"/>
      <name val="CG times"/>
    </font>
    <font>
      <b/>
      <sz val="9"/>
      <color rgb="FFFF0000"/>
      <name val="CG times"/>
    </font>
    <font>
      <sz val="9"/>
      <color rgb="FF0000FF"/>
      <name val="CG times"/>
    </font>
    <font>
      <vertAlign val="superscript"/>
      <sz val="9"/>
      <color rgb="FFFF0000"/>
      <name val="CG times"/>
    </font>
    <font>
      <sz val="9"/>
      <name val="CG times"/>
    </font>
    <font>
      <sz val="8"/>
      <color theme="1"/>
      <name val="CG times"/>
    </font>
    <font>
      <vertAlign val="subscript"/>
      <sz val="9"/>
      <color theme="1"/>
      <name val="CG times"/>
    </font>
    <font>
      <b/>
      <vertAlign val="superscript"/>
      <sz val="10"/>
      <name val="CG Times"/>
    </font>
    <font>
      <b/>
      <sz val="10"/>
      <name val="CG Times"/>
    </font>
    <font>
      <b/>
      <vertAlign val="subscript"/>
      <sz val="10"/>
      <name val="CG Times"/>
    </font>
  </fonts>
  <fills count="2">
    <fill>
      <patternFill patternType="none"/>
    </fill>
    <fill>
      <patternFill patternType="gray125"/>
    </fill>
  </fills>
  <borders count="7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diagonal/>
    </border>
    <border>
      <left style="medium">
        <color auto="1"/>
      </left>
      <right/>
      <top style="hair">
        <color auto="1"/>
      </top>
      <bottom style="hair">
        <color auto="1"/>
      </bottom>
      <diagonal/>
    </border>
    <border>
      <left/>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thin">
        <color auto="1"/>
      </left>
      <right/>
      <top style="hair">
        <color auto="1"/>
      </top>
      <bottom style="medium">
        <color auto="1"/>
      </bottom>
      <diagonal/>
    </border>
    <border>
      <left/>
      <right style="medium">
        <color auto="1"/>
      </right>
      <top style="hair">
        <color auto="1"/>
      </top>
      <bottom style="medium">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style="medium">
        <color auto="1"/>
      </left>
      <right/>
      <top/>
      <bottom style="hair">
        <color auto="1"/>
      </bottom>
      <diagonal/>
    </border>
    <border>
      <left/>
      <right style="medium">
        <color auto="1"/>
      </right>
      <top/>
      <bottom style="hair">
        <color auto="1"/>
      </bottom>
      <diagonal/>
    </border>
    <border>
      <left/>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thin">
        <color auto="1"/>
      </bottom>
      <diagonal/>
    </border>
    <border>
      <left style="hair">
        <color auto="1"/>
      </left>
      <right/>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thin">
        <color auto="1"/>
      </left>
      <right style="medium">
        <color auto="1"/>
      </right>
      <top style="hair">
        <color auto="1"/>
      </top>
      <bottom style="hair">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hair">
        <color auto="1"/>
      </left>
      <right/>
      <top style="hair">
        <color auto="1"/>
      </top>
      <bottom style="hair">
        <color auto="1"/>
      </bottom>
      <diagonal/>
    </border>
    <border>
      <left style="hair">
        <color auto="1"/>
      </left>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right/>
      <top style="medium">
        <color auto="1"/>
      </top>
      <bottom style="thin">
        <color auto="1"/>
      </bottom>
      <diagonal/>
    </border>
    <border>
      <left style="hair">
        <color auto="1"/>
      </left>
      <right style="hair">
        <color auto="1"/>
      </right>
      <top style="thin">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right style="thin">
        <color auto="1"/>
      </right>
      <top style="hair">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hair">
        <color auto="1"/>
      </bottom>
      <diagonal/>
    </border>
    <border>
      <left style="thin">
        <color auto="1"/>
      </left>
      <right/>
      <top/>
      <bottom style="hair">
        <color auto="1"/>
      </bottom>
      <diagonal/>
    </border>
    <border>
      <left/>
      <right style="thin">
        <color auto="1"/>
      </right>
      <top style="hair">
        <color auto="1"/>
      </top>
      <bottom style="medium">
        <color auto="1"/>
      </bottom>
      <diagonal/>
    </border>
  </borders>
  <cellStyleXfs count="1">
    <xf numFmtId="0" fontId="0" fillId="0" borderId="0"/>
  </cellStyleXfs>
  <cellXfs count="131">
    <xf numFmtId="0" fontId="0" fillId="0" borderId="0" xfId="0"/>
    <xf numFmtId="0" fontId="9" fillId="0" borderId="58" xfId="0" applyFont="1" applyBorder="1" applyAlignment="1" applyProtection="1">
      <alignment horizontal="right"/>
      <protection locked="0"/>
    </xf>
    <xf numFmtId="0" fontId="11" fillId="0" borderId="4" xfId="0" applyFont="1" applyBorder="1" applyProtection="1">
      <protection locked="0"/>
    </xf>
    <xf numFmtId="0" fontId="9" fillId="0" borderId="5" xfId="0" applyFont="1" applyBorder="1" applyProtection="1">
      <protection locked="0"/>
    </xf>
    <xf numFmtId="0" fontId="14" fillId="0" borderId="59" xfId="0" applyFont="1" applyBorder="1" applyAlignment="1" applyProtection="1">
      <alignment horizontal="left"/>
      <protection locked="0"/>
    </xf>
    <xf numFmtId="0" fontId="9" fillId="0" borderId="60" xfId="0" applyFont="1" applyBorder="1" applyProtection="1">
      <protection locked="0"/>
    </xf>
    <xf numFmtId="0" fontId="5" fillId="0" borderId="4" xfId="0" applyFont="1" applyBorder="1" applyAlignment="1" applyProtection="1">
      <protection locked="0"/>
    </xf>
    <xf numFmtId="0" fontId="6" fillId="0" borderId="18" xfId="0" applyFont="1" applyBorder="1" applyAlignment="1" applyProtection="1">
      <alignment horizontal="left"/>
      <protection locked="0"/>
    </xf>
    <xf numFmtId="0" fontId="6" fillId="0" borderId="18" xfId="0" applyFont="1" applyBorder="1" applyProtection="1">
      <protection locked="0"/>
    </xf>
    <xf numFmtId="0" fontId="6" fillId="0" borderId="19" xfId="0" applyFont="1" applyBorder="1" applyAlignment="1" applyProtection="1">
      <alignment horizontal="left"/>
      <protection locked="0"/>
    </xf>
    <xf numFmtId="0" fontId="7" fillId="0" borderId="6" xfId="0" applyFont="1" applyBorder="1" applyAlignment="1" applyProtection="1">
      <protection locked="0"/>
    </xf>
    <xf numFmtId="0" fontId="6" fillId="0" borderId="11" xfId="0" applyFont="1" applyBorder="1" applyAlignment="1" applyProtection="1">
      <alignment horizontal="left"/>
      <protection locked="0"/>
    </xf>
    <xf numFmtId="0" fontId="6" fillId="0" borderId="11" xfId="0" applyFont="1" applyBorder="1" applyProtection="1">
      <protection locked="0"/>
    </xf>
    <xf numFmtId="0" fontId="6" fillId="0" borderId="13" xfId="0" applyFont="1" applyBorder="1" applyAlignment="1" applyProtection="1">
      <alignment horizontal="left"/>
      <protection locked="0"/>
    </xf>
    <xf numFmtId="0" fontId="7" fillId="0" borderId="20" xfId="0" applyFont="1" applyBorder="1" applyAlignment="1" applyProtection="1">
      <protection locked="0"/>
    </xf>
    <xf numFmtId="0" fontId="6" fillId="0" borderId="21" xfId="0" applyFont="1" applyBorder="1" applyAlignment="1" applyProtection="1">
      <alignment horizontal="left"/>
      <protection locked="0"/>
    </xf>
    <xf numFmtId="0" fontId="6" fillId="0" borderId="21" xfId="0" applyFont="1" applyBorder="1" applyProtection="1">
      <protection locked="0"/>
    </xf>
    <xf numFmtId="0" fontId="6" fillId="0" borderId="22" xfId="0" applyFont="1" applyBorder="1" applyAlignment="1" applyProtection="1">
      <alignment horizontal="left"/>
      <protection locked="0"/>
    </xf>
    <xf numFmtId="0" fontId="5" fillId="0" borderId="23" xfId="0" applyFont="1" applyBorder="1" applyAlignment="1" applyProtection="1">
      <protection locked="0"/>
    </xf>
    <xf numFmtId="0" fontId="6" fillId="0" borderId="9" xfId="0" applyFont="1" applyBorder="1" applyAlignment="1" applyProtection="1">
      <alignment horizontal="left"/>
      <protection locked="0"/>
    </xf>
    <xf numFmtId="0" fontId="6" fillId="0" borderId="9" xfId="0" applyFont="1" applyBorder="1" applyProtection="1">
      <protection locked="0"/>
    </xf>
    <xf numFmtId="0" fontId="6" fillId="0" borderId="10" xfId="0" applyFont="1" applyBorder="1" applyAlignment="1" applyProtection="1">
      <alignment horizontal="left"/>
      <protection locked="0"/>
    </xf>
    <xf numFmtId="0" fontId="9" fillId="0" borderId="6" xfId="0" applyFont="1" applyBorder="1" applyProtection="1">
      <protection locked="0"/>
    </xf>
    <xf numFmtId="0" fontId="9" fillId="0" borderId="11" xfId="0" applyFont="1" applyBorder="1" applyProtection="1">
      <protection locked="0"/>
    </xf>
    <xf numFmtId="0" fontId="9" fillId="0" borderId="13" xfId="0" applyFont="1" applyBorder="1" applyProtection="1">
      <protection locked="0"/>
    </xf>
    <xf numFmtId="0" fontId="11" fillId="0" borderId="56" xfId="0" applyFont="1" applyBorder="1" applyProtection="1">
      <protection locked="0"/>
    </xf>
    <xf numFmtId="0" fontId="9" fillId="0" borderId="9" xfId="0" applyFont="1" applyBorder="1" applyProtection="1">
      <protection locked="0"/>
    </xf>
    <xf numFmtId="0" fontId="9" fillId="0" borderId="49" xfId="0" applyFont="1" applyBorder="1" applyAlignment="1" applyProtection="1">
      <alignment horizontal="center"/>
      <protection locked="0"/>
    </xf>
    <xf numFmtId="0" fontId="9" fillId="0" borderId="27"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2" fillId="0" borderId="48" xfId="0" applyFont="1" applyBorder="1" applyAlignment="1" applyProtection="1">
      <alignment horizontal="center"/>
      <protection locked="0"/>
    </xf>
    <xf numFmtId="165" fontId="12" fillId="0" borderId="33" xfId="0" applyNumberFormat="1" applyFont="1" applyBorder="1" applyAlignment="1" applyProtection="1">
      <alignment horizontal="center"/>
      <protection locked="0"/>
    </xf>
    <xf numFmtId="0" fontId="9" fillId="0" borderId="54" xfId="0" applyFont="1" applyBorder="1" applyAlignment="1" applyProtection="1">
      <alignment horizontal="center"/>
      <protection locked="0"/>
    </xf>
    <xf numFmtId="165" fontId="14" fillId="0" borderId="50" xfId="0" applyNumberFormat="1" applyFont="1" applyBorder="1" applyAlignment="1" applyProtection="1">
      <alignment horizontal="center"/>
      <protection locked="0"/>
    </xf>
    <xf numFmtId="165" fontId="14" fillId="0" borderId="28" xfId="0" applyNumberFormat="1" applyFont="1" applyBorder="1" applyAlignment="1" applyProtection="1">
      <alignment horizontal="center"/>
      <protection locked="0"/>
    </xf>
    <xf numFmtId="165" fontId="12" fillId="0" borderId="28" xfId="0" applyNumberFormat="1" applyFont="1" applyBorder="1" applyAlignment="1" applyProtection="1">
      <alignment horizontal="center"/>
      <protection locked="0"/>
    </xf>
    <xf numFmtId="165" fontId="14" fillId="0" borderId="31" xfId="0" applyNumberFormat="1" applyFont="1" applyBorder="1" applyAlignment="1" applyProtection="1">
      <alignment horizontal="center"/>
      <protection locked="0"/>
    </xf>
    <xf numFmtId="165" fontId="12" fillId="0" borderId="44" xfId="0" applyNumberFormat="1" applyFont="1" applyBorder="1" applyAlignment="1" applyProtection="1">
      <alignment horizontal="center"/>
      <protection locked="0"/>
    </xf>
    <xf numFmtId="166" fontId="12" fillId="0" borderId="35" xfId="0" applyNumberFormat="1" applyFont="1" applyBorder="1" applyAlignment="1" applyProtection="1">
      <alignment horizontal="center"/>
      <protection locked="0"/>
    </xf>
    <xf numFmtId="0" fontId="9" fillId="0" borderId="55" xfId="0" applyFont="1" applyBorder="1" applyAlignment="1" applyProtection="1">
      <alignment horizontal="center"/>
      <protection locked="0"/>
    </xf>
    <xf numFmtId="165" fontId="14" fillId="0" borderId="51" xfId="0" applyNumberFormat="1" applyFont="1" applyBorder="1" applyAlignment="1" applyProtection="1">
      <alignment horizontal="center"/>
      <protection locked="0"/>
    </xf>
    <xf numFmtId="165" fontId="14" fillId="0" borderId="29" xfId="0" applyNumberFormat="1" applyFont="1" applyBorder="1" applyAlignment="1" applyProtection="1">
      <alignment horizontal="center"/>
      <protection locked="0"/>
    </xf>
    <xf numFmtId="165" fontId="14" fillId="0" borderId="42" xfId="0" applyNumberFormat="1" applyFont="1" applyBorder="1" applyAlignment="1" applyProtection="1">
      <alignment horizontal="center"/>
      <protection locked="0"/>
    </xf>
    <xf numFmtId="165" fontId="12" fillId="0" borderId="45" xfId="0" applyNumberFormat="1" applyFont="1" applyBorder="1" applyAlignment="1" applyProtection="1">
      <alignment horizontal="center"/>
      <protection locked="0"/>
    </xf>
    <xf numFmtId="166" fontId="12" fillId="0" borderId="38" xfId="0" applyNumberFormat="1" applyFont="1" applyBorder="1" applyAlignment="1" applyProtection="1">
      <alignment horizontal="center"/>
      <protection locked="0"/>
    </xf>
    <xf numFmtId="165" fontId="14" fillId="0" borderId="45" xfId="0" applyNumberFormat="1" applyFont="1" applyBorder="1" applyAlignment="1" applyProtection="1">
      <alignment horizontal="center"/>
      <protection locked="0"/>
    </xf>
    <xf numFmtId="0" fontId="9" fillId="0" borderId="53" xfId="0" applyFont="1" applyBorder="1" applyAlignment="1" applyProtection="1">
      <alignment horizontal="center"/>
      <protection locked="0"/>
    </xf>
    <xf numFmtId="165" fontId="14" fillId="0" borderId="52" xfId="0" applyNumberFormat="1" applyFont="1" applyBorder="1" applyAlignment="1" applyProtection="1">
      <alignment horizontal="center"/>
      <protection locked="0"/>
    </xf>
    <xf numFmtId="165" fontId="14" fillId="0" borderId="36" xfId="0" applyNumberFormat="1" applyFont="1" applyBorder="1" applyAlignment="1" applyProtection="1">
      <alignment horizontal="center"/>
      <protection locked="0"/>
    </xf>
    <xf numFmtId="165" fontId="12" fillId="0" borderId="37" xfId="0" applyNumberFormat="1" applyFont="1" applyBorder="1" applyAlignment="1" applyProtection="1">
      <alignment horizontal="center"/>
      <protection locked="0"/>
    </xf>
    <xf numFmtId="165" fontId="14" fillId="0" borderId="43" xfId="0" applyNumberFormat="1" applyFont="1" applyBorder="1" applyAlignment="1" applyProtection="1">
      <alignment horizontal="center"/>
      <protection locked="0"/>
    </xf>
    <xf numFmtId="165" fontId="14" fillId="0" borderId="46" xfId="0" applyNumberFormat="1" applyFont="1" applyBorder="1" applyAlignment="1" applyProtection="1">
      <alignment horizontal="center"/>
      <protection locked="0"/>
    </xf>
    <xf numFmtId="165" fontId="9" fillId="0" borderId="39" xfId="0" applyNumberFormat="1" applyFont="1" applyBorder="1" applyProtection="1">
      <protection locked="0"/>
    </xf>
    <xf numFmtId="165" fontId="14" fillId="0" borderId="40" xfId="0" applyNumberFormat="1" applyFont="1" applyBorder="1" applyProtection="1">
      <protection locked="0"/>
    </xf>
    <xf numFmtId="0" fontId="9" fillId="0" borderId="40" xfId="0" applyFont="1" applyBorder="1" applyProtection="1">
      <protection locked="0"/>
    </xf>
    <xf numFmtId="0" fontId="9" fillId="0" borderId="40" xfId="0" applyFont="1" applyBorder="1" applyAlignment="1" applyProtection="1">
      <alignment horizontal="right"/>
      <protection locked="0"/>
    </xf>
    <xf numFmtId="165" fontId="11" fillId="0" borderId="41" xfId="0" applyNumberFormat="1" applyFont="1" applyBorder="1" applyAlignment="1" applyProtection="1">
      <alignment horizontal="center"/>
      <protection locked="0"/>
    </xf>
    <xf numFmtId="166" fontId="13" fillId="0" borderId="34" xfId="0" applyNumberFormat="1" applyFont="1" applyBorder="1" applyAlignment="1" applyProtection="1">
      <alignment horizontal="center"/>
      <protection locked="0"/>
    </xf>
    <xf numFmtId="0" fontId="9" fillId="0" borderId="0" xfId="0" applyFont="1" applyProtection="1">
      <protection locked="0"/>
    </xf>
    <xf numFmtId="0" fontId="0" fillId="0" borderId="0" xfId="0" applyProtection="1">
      <protection locked="0"/>
    </xf>
    <xf numFmtId="0" fontId="9" fillId="0" borderId="20" xfId="0" applyFont="1" applyBorder="1" applyProtection="1">
      <protection locked="0"/>
    </xf>
    <xf numFmtId="0" fontId="9" fillId="0" borderId="21" xfId="0" applyFont="1" applyBorder="1" applyProtection="1">
      <protection locked="0"/>
    </xf>
    <xf numFmtId="0" fontId="9" fillId="0" borderId="22" xfId="0" applyFont="1" applyBorder="1" applyProtection="1">
      <protection locked="0"/>
    </xf>
    <xf numFmtId="0" fontId="12" fillId="0" borderId="47" xfId="0" applyFont="1" applyBorder="1" applyAlignment="1" applyProtection="1">
      <alignment horizontal="center"/>
      <protection locked="0"/>
    </xf>
    <xf numFmtId="0" fontId="12" fillId="0" borderId="32" xfId="0" applyFont="1" applyBorder="1" applyAlignment="1" applyProtection="1">
      <alignment horizontal="center"/>
      <protection locked="0"/>
    </xf>
    <xf numFmtId="0" fontId="11" fillId="0" borderId="57" xfId="0" applyFont="1" applyBorder="1" applyProtection="1">
      <protection locked="0"/>
    </xf>
    <xf numFmtId="165" fontId="16" fillId="0" borderId="45" xfId="0" applyNumberFormat="1" applyFont="1" applyFill="1" applyBorder="1" applyAlignment="1" applyProtection="1">
      <alignment horizontal="center"/>
      <protection locked="0"/>
    </xf>
    <xf numFmtId="0" fontId="17" fillId="0" borderId="9" xfId="0" applyFont="1" applyBorder="1" applyProtection="1">
      <protection locked="0"/>
    </xf>
    <xf numFmtId="0" fontId="9" fillId="0" borderId="26" xfId="0" applyFont="1" applyBorder="1" applyAlignment="1" applyProtection="1">
      <alignment horizontal="center"/>
      <protection locked="0"/>
    </xf>
    <xf numFmtId="0" fontId="9" fillId="0" borderId="61" xfId="0" applyFont="1" applyBorder="1" applyAlignment="1" applyProtection="1">
      <alignment horizontal="center"/>
      <protection locked="0"/>
    </xf>
    <xf numFmtId="165" fontId="9" fillId="0" borderId="0" xfId="0" applyNumberFormat="1" applyFont="1" applyBorder="1" applyProtection="1">
      <protection locked="0"/>
    </xf>
    <xf numFmtId="165" fontId="14" fillId="0" borderId="0" xfId="0" applyNumberFormat="1" applyFont="1" applyBorder="1" applyProtection="1">
      <protection locked="0"/>
    </xf>
    <xf numFmtId="0" fontId="9" fillId="0" borderId="0" xfId="0" applyFont="1" applyBorder="1" applyProtection="1">
      <protection locked="0"/>
    </xf>
    <xf numFmtId="165" fontId="11" fillId="0" borderId="0" xfId="0" applyNumberFormat="1" applyFont="1" applyBorder="1" applyAlignment="1" applyProtection="1">
      <alignment horizontal="center"/>
      <protection locked="0"/>
    </xf>
    <xf numFmtId="166" fontId="13" fillId="0" borderId="0" xfId="0" applyNumberFormat="1" applyFont="1" applyBorder="1" applyAlignment="1" applyProtection="1">
      <alignment horizontal="center"/>
      <protection locked="0"/>
    </xf>
    <xf numFmtId="0" fontId="9" fillId="0" borderId="62" xfId="0" applyFont="1" applyFill="1" applyBorder="1"/>
    <xf numFmtId="0" fontId="0" fillId="0" borderId="63" xfId="0" applyBorder="1"/>
    <xf numFmtId="0" fontId="9" fillId="0" borderId="8" xfId="0" applyFont="1" applyFill="1" applyBorder="1"/>
    <xf numFmtId="0" fontId="16" fillId="0" borderId="64" xfId="0" applyFont="1" applyBorder="1" applyAlignment="1">
      <alignment horizontal="center"/>
    </xf>
    <xf numFmtId="0" fontId="0" fillId="0" borderId="65" xfId="0" applyBorder="1"/>
    <xf numFmtId="0" fontId="9" fillId="0" borderId="12" xfId="0" applyFont="1" applyFill="1" applyBorder="1"/>
    <xf numFmtId="0" fontId="16" fillId="0" borderId="66" xfId="0" applyFont="1" applyBorder="1" applyAlignment="1">
      <alignment horizontal="center"/>
    </xf>
    <xf numFmtId="0" fontId="0" fillId="0" borderId="67" xfId="0" applyBorder="1"/>
    <xf numFmtId="0" fontId="9" fillId="0" borderId="68" xfId="0" applyFont="1" applyFill="1" applyBorder="1"/>
    <xf numFmtId="0" fontId="16" fillId="0" borderId="69" xfId="0" applyFont="1" applyBorder="1" applyAlignment="1">
      <alignment horizontal="center"/>
    </xf>
    <xf numFmtId="0" fontId="0" fillId="0" borderId="70" xfId="0" applyBorder="1"/>
    <xf numFmtId="0" fontId="9" fillId="0" borderId="0" xfId="0" applyFont="1" applyBorder="1" applyAlignment="1" applyProtection="1">
      <alignment horizontal="left"/>
      <protection locked="0"/>
    </xf>
    <xf numFmtId="0" fontId="1" fillId="0" borderId="71" xfId="0" applyFont="1" applyBorder="1" applyAlignment="1" applyProtection="1">
      <alignment horizontal="left"/>
    </xf>
    <xf numFmtId="0" fontId="2" fillId="0" borderId="60" xfId="0" applyNumberFormat="1" applyFont="1" applyBorder="1" applyAlignment="1" applyProtection="1">
      <alignment horizontal="left"/>
    </xf>
    <xf numFmtId="0" fontId="1" fillId="0" borderId="60" xfId="0" applyFont="1" applyBorder="1" applyAlignment="1" applyProtection="1">
      <alignment horizontal="left"/>
    </xf>
    <xf numFmtId="0" fontId="2" fillId="0" borderId="72" xfId="0" applyFont="1" applyBorder="1" applyAlignment="1" applyProtection="1">
      <alignment horizontal="left"/>
    </xf>
    <xf numFmtId="0" fontId="1" fillId="0" borderId="24" xfId="0" applyFont="1" applyBorder="1" applyAlignment="1" applyProtection="1">
      <alignment horizontal="left"/>
    </xf>
    <xf numFmtId="0" fontId="2" fillId="0" borderId="7" xfId="0" applyNumberFormat="1" applyFont="1" applyBorder="1" applyAlignment="1" applyProtection="1">
      <alignment horizontal="left"/>
    </xf>
    <xf numFmtId="0" fontId="3" fillId="0" borderId="73" xfId="0" applyFont="1" applyBorder="1" applyAlignment="1" applyProtection="1">
      <alignment horizontal="left"/>
    </xf>
    <xf numFmtId="0" fontId="3" fillId="0" borderId="74" xfId="0" applyFont="1" applyBorder="1" applyAlignment="1" applyProtection="1">
      <alignment horizontal="left"/>
    </xf>
    <xf numFmtId="0" fontId="1" fillId="0" borderId="7" xfId="0" applyFont="1" applyBorder="1" applyAlignment="1" applyProtection="1">
      <alignment horizontal="left"/>
    </xf>
    <xf numFmtId="0" fontId="2" fillId="0" borderId="25" xfId="0" applyNumberFormat="1" applyFont="1" applyBorder="1" applyAlignment="1" applyProtection="1">
      <alignment horizontal="left"/>
    </xf>
    <xf numFmtId="0" fontId="1" fillId="0" borderId="6" xfId="0" applyFont="1" applyBorder="1" applyProtection="1"/>
    <xf numFmtId="0" fontId="2" fillId="0" borderId="11" xfId="0" applyNumberFormat="1" applyFont="1" applyBorder="1" applyAlignment="1" applyProtection="1">
      <alignment horizontal="left"/>
    </xf>
    <xf numFmtId="0" fontId="1" fillId="0" borderId="67" xfId="0" applyFont="1" applyBorder="1" applyAlignment="1" applyProtection="1">
      <alignment horizontal="left"/>
    </xf>
    <xf numFmtId="0" fontId="1" fillId="0" borderId="12" xfId="0" applyFont="1" applyBorder="1" applyAlignment="1" applyProtection="1">
      <alignment horizontal="left"/>
    </xf>
    <xf numFmtId="0" fontId="1" fillId="0" borderId="11" xfId="0" applyFont="1" applyBorder="1" applyAlignment="1" applyProtection="1">
      <alignment horizontal="left"/>
    </xf>
    <xf numFmtId="0" fontId="2" fillId="0" borderId="13" xfId="0" applyNumberFormat="1" applyFont="1" applyBorder="1" applyAlignment="1" applyProtection="1">
      <alignment horizontal="left"/>
    </xf>
    <xf numFmtId="0" fontId="1" fillId="0" borderId="6" xfId="0" applyFont="1" applyBorder="1" applyAlignment="1" applyProtection="1">
      <alignment horizontal="left"/>
    </xf>
    <xf numFmtId="0" fontId="1" fillId="0" borderId="21" xfId="0" applyFont="1" applyBorder="1" applyAlignment="1" applyProtection="1">
      <alignment horizontal="left"/>
    </xf>
    <xf numFmtId="14" fontId="2" fillId="0" borderId="22" xfId="0" applyNumberFormat="1" applyFont="1" applyBorder="1" applyAlignment="1" applyProtection="1">
      <alignment horizontal="left"/>
    </xf>
    <xf numFmtId="0" fontId="1" fillId="0" borderId="67" xfId="0" applyFont="1" applyBorder="1" applyAlignment="1" applyProtection="1"/>
    <xf numFmtId="0" fontId="1" fillId="0" borderId="8" xfId="0" applyFont="1" applyBorder="1" applyAlignment="1" applyProtection="1">
      <alignment horizontal="left"/>
    </xf>
    <xf numFmtId="14" fontId="2" fillId="0" borderId="10" xfId="0" applyNumberFormat="1" applyFont="1" applyBorder="1" applyAlignment="1" applyProtection="1">
      <alignment horizontal="left"/>
    </xf>
    <xf numFmtId="0" fontId="1" fillId="0" borderId="67" xfId="0" applyFont="1" applyBorder="1" applyProtection="1"/>
    <xf numFmtId="0" fontId="1" fillId="0" borderId="12" xfId="0" applyFont="1" applyBorder="1" applyProtection="1"/>
    <xf numFmtId="164" fontId="2" fillId="0" borderId="13" xfId="0" applyNumberFormat="1" applyFont="1" applyBorder="1" applyAlignment="1" applyProtection="1">
      <alignment horizontal="left"/>
    </xf>
    <xf numFmtId="0" fontId="19" fillId="0" borderId="14" xfId="0" applyFont="1" applyBorder="1" applyProtection="1"/>
    <xf numFmtId="0" fontId="2" fillId="0" borderId="15" xfId="0" applyNumberFormat="1" applyFont="1" applyBorder="1" applyAlignment="1" applyProtection="1">
      <alignment horizontal="left"/>
    </xf>
    <xf numFmtId="0" fontId="1" fillId="0" borderId="75" xfId="0" applyFont="1" applyBorder="1" applyProtection="1"/>
    <xf numFmtId="0" fontId="1" fillId="0" borderId="16" xfId="0" applyFont="1" applyBorder="1" applyProtection="1"/>
    <xf numFmtId="14" fontId="2" fillId="0" borderId="15" xfId="0" applyNumberFormat="1" applyFont="1" applyBorder="1" applyAlignment="1" applyProtection="1">
      <alignment horizontal="left"/>
    </xf>
    <xf numFmtId="0" fontId="1" fillId="0" borderId="16" xfId="0" applyFont="1" applyBorder="1" applyAlignment="1" applyProtection="1">
      <alignment horizontal="left"/>
    </xf>
    <xf numFmtId="0" fontId="2" fillId="0" borderId="17" xfId="0" applyNumberFormat="1" applyFont="1" applyBorder="1" applyAlignment="1" applyProtection="1">
      <alignment horizontal="left"/>
    </xf>
    <xf numFmtId="0" fontId="9" fillId="0" borderId="6" xfId="0" applyFont="1" applyBorder="1" applyAlignment="1" applyProtection="1">
      <alignment wrapText="1"/>
      <protection locked="0"/>
    </xf>
    <xf numFmtId="0" fontId="0" fillId="0" borderId="11" xfId="0" applyBorder="1" applyAlignment="1" applyProtection="1">
      <alignment wrapText="1"/>
      <protection locked="0"/>
    </xf>
    <xf numFmtId="0" fontId="0" fillId="0" borderId="13" xfId="0" applyBorder="1" applyAlignment="1" applyProtection="1">
      <alignment wrapText="1"/>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7" fillId="0" borderId="24" xfId="0" applyFont="1" applyBorder="1" applyAlignment="1" applyProtection="1">
      <alignment wrapText="1"/>
      <protection locked="0"/>
    </xf>
    <xf numFmtId="0" fontId="0" fillId="0" borderId="7" xfId="0" applyBorder="1" applyAlignment="1" applyProtection="1">
      <protection locked="0"/>
    </xf>
    <xf numFmtId="0" fontId="0" fillId="0" borderId="25" xfId="0" applyBorder="1" applyAlignment="1" applyProtection="1">
      <protection locked="0"/>
    </xf>
    <xf numFmtId="0" fontId="9" fillId="0" borderId="6" xfId="0" applyFont="1" applyBorder="1" applyAlignment="1" applyProtection="1">
      <alignment horizontal="left" wrapText="1"/>
      <protection locked="0"/>
    </xf>
    <xf numFmtId="0" fontId="0" fillId="0" borderId="11" xfId="0" applyBorder="1" applyAlignment="1"/>
    <xf numFmtId="0" fontId="0" fillId="0" borderId="13" xfId="0" applyBorder="1" applyAlignment="1"/>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workbookViewId="0">
      <selection activeCell="D3" sqref="D3"/>
    </sheetView>
  </sheetViews>
  <sheetFormatPr defaultRowHeight="15"/>
  <cols>
    <col min="1" max="4" width="13.7109375" customWidth="1"/>
    <col min="5" max="5" width="14.140625" bestFit="1" customWidth="1"/>
    <col min="6" max="6" width="13.5703125" customWidth="1"/>
    <col min="7" max="7" width="12.7109375" customWidth="1"/>
  </cols>
  <sheetData>
    <row r="1" spans="1:7" ht="33" customHeight="1" thickBot="1">
      <c r="A1" s="122" t="s">
        <v>51</v>
      </c>
      <c r="B1" s="123"/>
      <c r="C1" s="123"/>
      <c r="D1" s="123"/>
      <c r="E1" s="123"/>
      <c r="F1" s="123"/>
      <c r="G1" s="124"/>
    </row>
    <row r="2" spans="1:7">
      <c r="A2" s="87" t="s">
        <v>56</v>
      </c>
      <c r="B2" s="88"/>
      <c r="C2" s="89"/>
      <c r="D2" s="89"/>
      <c r="E2" s="88"/>
      <c r="F2" s="87" t="s">
        <v>57</v>
      </c>
      <c r="G2" s="90"/>
    </row>
    <row r="3" spans="1:7">
      <c r="A3" s="91" t="s">
        <v>58</v>
      </c>
      <c r="B3" s="92"/>
      <c r="C3" s="93"/>
      <c r="D3" s="94" t="s">
        <v>65</v>
      </c>
      <c r="E3" s="92"/>
      <c r="F3" s="95"/>
      <c r="G3" s="96"/>
    </row>
    <row r="4" spans="1:7">
      <c r="A4" s="97" t="s">
        <v>60</v>
      </c>
      <c r="B4" s="98"/>
      <c r="C4" s="99"/>
      <c r="D4" s="100" t="s">
        <v>1</v>
      </c>
      <c r="E4" s="98"/>
      <c r="F4" s="101"/>
      <c r="G4" s="102"/>
    </row>
    <row r="5" spans="1:7">
      <c r="A5" s="103" t="s">
        <v>61</v>
      </c>
      <c r="B5" s="98"/>
      <c r="C5" s="99"/>
      <c r="D5" s="100" t="s">
        <v>62</v>
      </c>
      <c r="E5" s="98"/>
      <c r="F5" s="104"/>
      <c r="G5" s="105"/>
    </row>
    <row r="6" spans="1:7">
      <c r="A6" s="97" t="s">
        <v>4</v>
      </c>
      <c r="B6" s="98"/>
      <c r="C6" s="106"/>
      <c r="D6" s="100" t="s">
        <v>2</v>
      </c>
      <c r="E6" s="98"/>
      <c r="F6" s="107" t="s">
        <v>3</v>
      </c>
      <c r="G6" s="108"/>
    </row>
    <row r="7" spans="1:7">
      <c r="A7" s="103" t="s">
        <v>6</v>
      </c>
      <c r="B7" s="98"/>
      <c r="C7" s="109"/>
      <c r="D7" s="110" t="s">
        <v>7</v>
      </c>
      <c r="E7" s="98"/>
      <c r="F7" s="110" t="s">
        <v>5</v>
      </c>
      <c r="G7" s="111"/>
    </row>
    <row r="8" spans="1:7" ht="17.25" thickBot="1">
      <c r="A8" s="112" t="s">
        <v>63</v>
      </c>
      <c r="B8" s="113"/>
      <c r="C8" s="114"/>
      <c r="D8" s="115" t="s">
        <v>64</v>
      </c>
      <c r="E8" s="116"/>
      <c r="F8" s="117" t="s">
        <v>0</v>
      </c>
      <c r="G8" s="118"/>
    </row>
    <row r="9" spans="1:7">
      <c r="A9" s="6" t="s">
        <v>8</v>
      </c>
      <c r="B9" s="7"/>
      <c r="C9" s="8"/>
      <c r="D9" s="7"/>
      <c r="E9" s="8"/>
      <c r="F9" s="8"/>
      <c r="G9" s="9"/>
    </row>
    <row r="10" spans="1:7">
      <c r="A10" s="10" t="s">
        <v>29</v>
      </c>
      <c r="B10" s="11"/>
      <c r="C10" s="12"/>
      <c r="D10" s="11"/>
      <c r="E10" s="12"/>
      <c r="F10" s="12"/>
      <c r="G10" s="13"/>
    </row>
    <row r="11" spans="1:7">
      <c r="A11" s="10" t="s">
        <v>21</v>
      </c>
      <c r="B11" s="11"/>
      <c r="C11" s="12"/>
      <c r="D11" s="11"/>
      <c r="E11" s="12"/>
      <c r="F11" s="12"/>
      <c r="G11" s="13"/>
    </row>
    <row r="12" spans="1:7">
      <c r="A12" s="10" t="s">
        <v>27</v>
      </c>
      <c r="B12" s="11"/>
      <c r="C12" s="12"/>
      <c r="D12" s="11"/>
      <c r="E12" s="12"/>
      <c r="F12" s="12"/>
      <c r="G12" s="13"/>
    </row>
    <row r="13" spans="1:7">
      <c r="A13" s="14" t="s">
        <v>28</v>
      </c>
      <c r="B13" s="15"/>
      <c r="C13" s="16"/>
      <c r="D13" s="15"/>
      <c r="E13" s="16"/>
      <c r="F13" s="16"/>
      <c r="G13" s="17"/>
    </row>
    <row r="14" spans="1:7">
      <c r="A14" s="18" t="s">
        <v>9</v>
      </c>
      <c r="B14" s="19"/>
      <c r="C14" s="20"/>
      <c r="D14" s="19"/>
      <c r="E14" s="20"/>
      <c r="F14" s="20"/>
      <c r="G14" s="21"/>
    </row>
    <row r="15" spans="1:7" ht="40.5" customHeight="1">
      <c r="A15" s="125" t="s">
        <v>30</v>
      </c>
      <c r="B15" s="126"/>
      <c r="C15" s="126"/>
      <c r="D15" s="126"/>
      <c r="E15" s="126"/>
      <c r="F15" s="126"/>
      <c r="G15" s="127"/>
    </row>
    <row r="16" spans="1:7">
      <c r="A16" s="128" t="s">
        <v>10</v>
      </c>
      <c r="B16" s="120"/>
      <c r="C16" s="120"/>
      <c r="D16" s="120"/>
      <c r="E16" s="120"/>
      <c r="F16" s="120"/>
      <c r="G16" s="121"/>
    </row>
    <row r="17" spans="1:7" ht="27" customHeight="1">
      <c r="A17" s="119" t="s">
        <v>23</v>
      </c>
      <c r="B17" s="120"/>
      <c r="C17" s="120"/>
      <c r="D17" s="120"/>
      <c r="E17" s="120"/>
      <c r="F17" s="120"/>
      <c r="G17" s="121"/>
    </row>
    <row r="18" spans="1:7" ht="27" customHeight="1">
      <c r="A18" s="119" t="s">
        <v>22</v>
      </c>
      <c r="B18" s="120"/>
      <c r="C18" s="120"/>
      <c r="D18" s="120"/>
      <c r="E18" s="120"/>
      <c r="F18" s="120"/>
      <c r="G18" s="121"/>
    </row>
    <row r="19" spans="1:7" ht="27" customHeight="1">
      <c r="A19" s="119" t="s">
        <v>55</v>
      </c>
      <c r="B19" s="129"/>
      <c r="C19" s="129"/>
      <c r="D19" s="129"/>
      <c r="E19" s="129"/>
      <c r="F19" s="129"/>
      <c r="G19" s="130"/>
    </row>
    <row r="20" spans="1:7">
      <c r="A20" s="119" t="s">
        <v>52</v>
      </c>
      <c r="B20" s="120"/>
      <c r="C20" s="120"/>
      <c r="D20" s="120"/>
      <c r="E20" s="120"/>
      <c r="F20" s="120"/>
      <c r="G20" s="121"/>
    </row>
    <row r="21" spans="1:7">
      <c r="A21" s="22" t="s">
        <v>53</v>
      </c>
      <c r="B21" s="23"/>
      <c r="C21" s="23"/>
      <c r="D21" s="23"/>
      <c r="E21" s="23"/>
      <c r="F21" s="23"/>
      <c r="G21" s="24"/>
    </row>
    <row r="22" spans="1:7" ht="15" customHeight="1" thickBot="1">
      <c r="A22" s="60" t="s">
        <v>54</v>
      </c>
      <c r="B22" s="61"/>
      <c r="C22" s="61"/>
      <c r="D22" s="61"/>
      <c r="E22" s="61"/>
      <c r="F22" s="61"/>
      <c r="G22" s="62"/>
    </row>
    <row r="23" spans="1:7">
      <c r="A23" s="2" t="s">
        <v>15</v>
      </c>
      <c r="B23" s="3"/>
      <c r="C23" s="3"/>
      <c r="D23" s="3" t="s">
        <v>11</v>
      </c>
      <c r="E23" s="5"/>
      <c r="F23" s="1" t="s">
        <v>34</v>
      </c>
      <c r="G23" s="4">
        <v>1.0031000000000001</v>
      </c>
    </row>
    <row r="24" spans="1:7">
      <c r="A24" s="25" t="s">
        <v>20</v>
      </c>
      <c r="B24" s="67"/>
      <c r="C24" s="26"/>
      <c r="D24" s="69" t="s">
        <v>25</v>
      </c>
      <c r="E24" s="26" t="s">
        <v>47</v>
      </c>
      <c r="F24" s="63" t="s">
        <v>31</v>
      </c>
      <c r="G24" s="64" t="s">
        <v>18</v>
      </c>
    </row>
    <row r="25" spans="1:7">
      <c r="A25" s="65" t="s">
        <v>19</v>
      </c>
      <c r="B25" s="27" t="s">
        <v>12</v>
      </c>
      <c r="C25" s="29" t="s">
        <v>24</v>
      </c>
      <c r="D25" s="28" t="s">
        <v>26</v>
      </c>
      <c r="E25" s="68" t="s">
        <v>13</v>
      </c>
      <c r="F25" s="30" t="s">
        <v>16</v>
      </c>
      <c r="G25" s="31" t="s">
        <v>17</v>
      </c>
    </row>
    <row r="26" spans="1:7">
      <c r="A26" s="32">
        <v>1</v>
      </c>
      <c r="B26" s="33"/>
      <c r="C26" s="34"/>
      <c r="D26" s="35" t="str">
        <f>IF(C26="","",B26+C26)</f>
        <v/>
      </c>
      <c r="E26" s="36"/>
      <c r="F26" s="37" t="str">
        <f>IF(E26="","",E26-D26)</f>
        <v/>
      </c>
      <c r="G26" s="38" t="str">
        <f>IF(F26="","",(F26/$G$23)*(0.000264*9))</f>
        <v/>
      </c>
    </row>
    <row r="27" spans="1:7">
      <c r="A27" s="39">
        <v>2</v>
      </c>
      <c r="B27" s="40"/>
      <c r="C27" s="41"/>
      <c r="D27" s="35" t="str">
        <f t="shared" ref="D27:D28" si="0">IF(C27="","",B27+C27)</f>
        <v/>
      </c>
      <c r="E27" s="42"/>
      <c r="F27" s="43" t="str">
        <f>IF(E27="","",E27-D27)</f>
        <v/>
      </c>
      <c r="G27" s="44" t="str">
        <f>IF(F27="","",(F27/$G$23)*(0.000264*9))</f>
        <v/>
      </c>
    </row>
    <row r="28" spans="1:7">
      <c r="A28" s="39">
        <v>3</v>
      </c>
      <c r="B28" s="40"/>
      <c r="C28" s="41"/>
      <c r="D28" s="35" t="str">
        <f t="shared" si="0"/>
        <v/>
      </c>
      <c r="E28" s="42"/>
      <c r="F28" s="43" t="str">
        <f>IF(E28="","",E28-D28)</f>
        <v/>
      </c>
      <c r="G28" s="44" t="str">
        <f t="shared" ref="G28:G37" si="1">IF(F28="","",(F28/$G$23)*(0.000264*9))</f>
        <v/>
      </c>
    </row>
    <row r="29" spans="1:7">
      <c r="A29" s="32">
        <v>4</v>
      </c>
      <c r="B29" s="40"/>
      <c r="C29" s="41"/>
      <c r="D29" s="35"/>
      <c r="E29" s="42"/>
      <c r="F29" s="45"/>
      <c r="G29" s="44" t="str">
        <f t="shared" si="1"/>
        <v/>
      </c>
    </row>
    <row r="30" spans="1:7">
      <c r="A30" s="39">
        <v>5</v>
      </c>
      <c r="B30" s="40"/>
      <c r="C30" s="41"/>
      <c r="D30" s="35"/>
      <c r="E30" s="42"/>
      <c r="F30" s="45"/>
      <c r="G30" s="44" t="str">
        <f t="shared" si="1"/>
        <v/>
      </c>
    </row>
    <row r="31" spans="1:7">
      <c r="A31" s="39">
        <v>6</v>
      </c>
      <c r="B31" s="40"/>
      <c r="C31" s="41"/>
      <c r="D31" s="35"/>
      <c r="E31" s="42"/>
      <c r="F31" s="45"/>
      <c r="G31" s="44" t="str">
        <f t="shared" si="1"/>
        <v/>
      </c>
    </row>
    <row r="32" spans="1:7">
      <c r="A32" s="32">
        <v>7</v>
      </c>
      <c r="B32" s="40"/>
      <c r="C32" s="41"/>
      <c r="D32" s="35"/>
      <c r="E32" s="42"/>
      <c r="F32" s="45"/>
      <c r="G32" s="44" t="str">
        <f t="shared" si="1"/>
        <v/>
      </c>
    </row>
    <row r="33" spans="1:7">
      <c r="A33" s="39">
        <v>8</v>
      </c>
      <c r="B33" s="40"/>
      <c r="C33" s="41"/>
      <c r="D33" s="35"/>
      <c r="E33" s="42"/>
      <c r="F33" s="45"/>
      <c r="G33" s="44" t="str">
        <f t="shared" si="1"/>
        <v/>
      </c>
    </row>
    <row r="34" spans="1:7">
      <c r="A34" s="39">
        <v>9</v>
      </c>
      <c r="B34" s="40"/>
      <c r="C34" s="41"/>
      <c r="D34" s="35"/>
      <c r="E34" s="42"/>
      <c r="F34" s="66"/>
      <c r="G34" s="44" t="str">
        <f t="shared" si="1"/>
        <v/>
      </c>
    </row>
    <row r="35" spans="1:7">
      <c r="A35" s="32">
        <v>10</v>
      </c>
      <c r="B35" s="40"/>
      <c r="C35" s="41"/>
      <c r="D35" s="35"/>
      <c r="E35" s="42"/>
      <c r="F35" s="45"/>
      <c r="G35" s="44" t="str">
        <f t="shared" si="1"/>
        <v/>
      </c>
    </row>
    <row r="36" spans="1:7">
      <c r="A36" s="39">
        <v>11</v>
      </c>
      <c r="B36" s="40"/>
      <c r="C36" s="41"/>
      <c r="D36" s="35"/>
      <c r="E36" s="42"/>
      <c r="F36" s="45"/>
      <c r="G36" s="44" t="str">
        <f t="shared" si="1"/>
        <v/>
      </c>
    </row>
    <row r="37" spans="1:7">
      <c r="A37" s="46">
        <v>12</v>
      </c>
      <c r="B37" s="47"/>
      <c r="C37" s="48"/>
      <c r="D37" s="49"/>
      <c r="E37" s="50"/>
      <c r="F37" s="51"/>
      <c r="G37" s="44" t="str">
        <f t="shared" si="1"/>
        <v/>
      </c>
    </row>
    <row r="38" spans="1:7" ht="15.75" thickBot="1">
      <c r="A38" s="52"/>
      <c r="B38" s="53"/>
      <c r="C38" s="53"/>
      <c r="D38" s="54"/>
      <c r="E38" s="55" t="s">
        <v>14</v>
      </c>
      <c r="F38" s="56" t="str">
        <f>IF(F26="","",AVERAGE(F26:F37))</f>
        <v/>
      </c>
      <c r="G38" s="57" t="str">
        <f>IF(F38="","",(F38/$G$23)*0.000264*9)</f>
        <v/>
      </c>
    </row>
    <row r="39" spans="1:7">
      <c r="A39" s="70" t="s">
        <v>32</v>
      </c>
      <c r="B39" s="71"/>
      <c r="C39" s="71"/>
      <c r="D39" s="72"/>
      <c r="E39" s="86" t="s">
        <v>46</v>
      </c>
      <c r="F39" s="73"/>
      <c r="G39" s="74"/>
    </row>
    <row r="40" spans="1:7">
      <c r="A40" s="70" t="s">
        <v>33</v>
      </c>
      <c r="B40" s="71"/>
      <c r="C40" s="71"/>
      <c r="D40" s="72"/>
      <c r="E40" s="75" t="s">
        <v>41</v>
      </c>
      <c r="F40" s="75" t="s">
        <v>45</v>
      </c>
      <c r="G40" s="76"/>
    </row>
    <row r="41" spans="1:7">
      <c r="A41" s="70" t="s">
        <v>48</v>
      </c>
      <c r="B41" s="71"/>
      <c r="C41" s="71"/>
      <c r="D41" s="72"/>
      <c r="E41" s="77" t="s">
        <v>42</v>
      </c>
      <c r="F41" s="78" t="s">
        <v>36</v>
      </c>
      <c r="G41" s="79"/>
    </row>
    <row r="42" spans="1:7">
      <c r="A42" s="58" t="s">
        <v>35</v>
      </c>
      <c r="B42" s="58"/>
      <c r="C42" s="58"/>
      <c r="D42" s="58"/>
      <c r="E42" s="80" t="s">
        <v>43</v>
      </c>
      <c r="F42" s="81" t="s">
        <v>37</v>
      </c>
      <c r="G42" s="82"/>
    </row>
    <row r="43" spans="1:7">
      <c r="A43" s="58" t="s">
        <v>49</v>
      </c>
      <c r="B43" s="59"/>
      <c r="C43" s="59"/>
      <c r="D43" s="59"/>
      <c r="E43" s="80" t="s">
        <v>38</v>
      </c>
      <c r="F43" s="81" t="s">
        <v>39</v>
      </c>
      <c r="G43" s="82"/>
    </row>
    <row r="44" spans="1:7">
      <c r="A44" s="58" t="s">
        <v>50</v>
      </c>
      <c r="B44" s="59"/>
      <c r="C44" s="59"/>
      <c r="D44" s="59"/>
      <c r="E44" s="83" t="s">
        <v>44</v>
      </c>
      <c r="F44" s="84" t="s">
        <v>40</v>
      </c>
      <c r="G44" s="85"/>
    </row>
    <row r="45" spans="1:7">
      <c r="A45" s="59"/>
      <c r="B45" s="59"/>
      <c r="C45" s="59"/>
      <c r="D45" s="59"/>
      <c r="E45" s="59"/>
      <c r="F45" s="59"/>
      <c r="G45" s="59"/>
    </row>
    <row r="46" spans="1:7">
      <c r="A46" s="59"/>
      <c r="B46" s="59"/>
      <c r="C46" s="59"/>
      <c r="D46" s="59"/>
      <c r="E46" s="59"/>
      <c r="F46" s="59"/>
      <c r="G46" s="59"/>
    </row>
  </sheetData>
  <mergeCells count="7">
    <mergeCell ref="A20:G20"/>
    <mergeCell ref="A1:G1"/>
    <mergeCell ref="A15:G15"/>
    <mergeCell ref="A16:G16"/>
    <mergeCell ref="A17:G17"/>
    <mergeCell ref="A18:G18"/>
    <mergeCell ref="A19:G19"/>
  </mergeCells>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I26" sqref="I26"/>
    </sheetView>
  </sheetViews>
  <sheetFormatPr defaultRowHeight="15"/>
  <cols>
    <col min="1" max="4" width="13.7109375" customWidth="1"/>
    <col min="5" max="5" width="14.140625" bestFit="1" customWidth="1"/>
    <col min="6" max="6" width="13.5703125" customWidth="1"/>
    <col min="7" max="7" width="12.7109375" customWidth="1"/>
  </cols>
  <sheetData>
    <row r="1" spans="1:7" ht="33" customHeight="1" thickBot="1">
      <c r="A1" s="122" t="s">
        <v>51</v>
      </c>
      <c r="B1" s="123"/>
      <c r="C1" s="123"/>
      <c r="D1" s="123"/>
      <c r="E1" s="123"/>
      <c r="F1" s="123"/>
      <c r="G1" s="124"/>
    </row>
    <row r="2" spans="1:7">
      <c r="A2" s="87" t="s">
        <v>56</v>
      </c>
      <c r="B2" s="88"/>
      <c r="C2" s="89"/>
      <c r="D2" s="89"/>
      <c r="E2" s="88"/>
      <c r="F2" s="87" t="s">
        <v>57</v>
      </c>
      <c r="G2" s="90"/>
    </row>
    <row r="3" spans="1:7">
      <c r="A3" s="91" t="s">
        <v>58</v>
      </c>
      <c r="B3" s="92"/>
      <c r="C3" s="93"/>
      <c r="D3" s="94" t="s">
        <v>59</v>
      </c>
      <c r="E3" s="92"/>
      <c r="F3" s="95"/>
      <c r="G3" s="96"/>
    </row>
    <row r="4" spans="1:7">
      <c r="A4" s="97" t="s">
        <v>60</v>
      </c>
      <c r="B4" s="98"/>
      <c r="C4" s="99"/>
      <c r="D4" s="100" t="s">
        <v>1</v>
      </c>
      <c r="E4" s="98"/>
      <c r="F4" s="101"/>
      <c r="G4" s="102"/>
    </row>
    <row r="5" spans="1:7">
      <c r="A5" s="103" t="s">
        <v>61</v>
      </c>
      <c r="B5" s="98"/>
      <c r="C5" s="99"/>
      <c r="D5" s="100" t="s">
        <v>62</v>
      </c>
      <c r="E5" s="98"/>
      <c r="F5" s="104"/>
      <c r="G5" s="105"/>
    </row>
    <row r="6" spans="1:7">
      <c r="A6" s="97" t="s">
        <v>4</v>
      </c>
      <c r="B6" s="98"/>
      <c r="C6" s="106"/>
      <c r="D6" s="100" t="s">
        <v>2</v>
      </c>
      <c r="E6" s="98"/>
      <c r="F6" s="107" t="s">
        <v>3</v>
      </c>
      <c r="G6" s="108"/>
    </row>
    <row r="7" spans="1:7">
      <c r="A7" s="103" t="s">
        <v>6</v>
      </c>
      <c r="B7" s="98"/>
      <c r="C7" s="109"/>
      <c r="D7" s="110" t="s">
        <v>7</v>
      </c>
      <c r="E7" s="98"/>
      <c r="F7" s="110" t="s">
        <v>5</v>
      </c>
      <c r="G7" s="111"/>
    </row>
    <row r="8" spans="1:7" ht="17.25" thickBot="1">
      <c r="A8" s="112" t="s">
        <v>63</v>
      </c>
      <c r="B8" s="113"/>
      <c r="C8" s="114"/>
      <c r="D8" s="115" t="s">
        <v>64</v>
      </c>
      <c r="E8" s="116"/>
      <c r="F8" s="117" t="s">
        <v>0</v>
      </c>
      <c r="G8" s="118"/>
    </row>
    <row r="9" spans="1:7">
      <c r="A9" s="6" t="s">
        <v>8</v>
      </c>
      <c r="B9" s="7"/>
      <c r="C9" s="8"/>
      <c r="D9" s="7"/>
      <c r="E9" s="8"/>
      <c r="F9" s="8"/>
      <c r="G9" s="9"/>
    </row>
    <row r="10" spans="1:7">
      <c r="A10" s="10" t="s">
        <v>29</v>
      </c>
      <c r="B10" s="11"/>
      <c r="C10" s="12"/>
      <c r="D10" s="11"/>
      <c r="E10" s="12"/>
      <c r="F10" s="12"/>
      <c r="G10" s="13"/>
    </row>
    <row r="11" spans="1:7">
      <c r="A11" s="10" t="s">
        <v>21</v>
      </c>
      <c r="B11" s="11"/>
      <c r="C11" s="12"/>
      <c r="D11" s="11"/>
      <c r="E11" s="12"/>
      <c r="F11" s="12"/>
      <c r="G11" s="13"/>
    </row>
    <row r="12" spans="1:7">
      <c r="A12" s="10" t="s">
        <v>27</v>
      </c>
      <c r="B12" s="11"/>
      <c r="C12" s="12"/>
      <c r="D12" s="11"/>
      <c r="E12" s="12"/>
      <c r="F12" s="12"/>
      <c r="G12" s="13"/>
    </row>
    <row r="13" spans="1:7">
      <c r="A13" s="14" t="s">
        <v>28</v>
      </c>
      <c r="B13" s="15"/>
      <c r="C13" s="16"/>
      <c r="D13" s="15"/>
      <c r="E13" s="16"/>
      <c r="F13" s="16"/>
      <c r="G13" s="17"/>
    </row>
    <row r="14" spans="1:7">
      <c r="A14" s="18" t="s">
        <v>9</v>
      </c>
      <c r="B14" s="19"/>
      <c r="C14" s="20"/>
      <c r="D14" s="19"/>
      <c r="E14" s="20"/>
      <c r="F14" s="20"/>
      <c r="G14" s="21"/>
    </row>
    <row r="15" spans="1:7" ht="40.5" customHeight="1">
      <c r="A15" s="125" t="s">
        <v>30</v>
      </c>
      <c r="B15" s="126"/>
      <c r="C15" s="126"/>
      <c r="D15" s="126"/>
      <c r="E15" s="126"/>
      <c r="F15" s="126"/>
      <c r="G15" s="127"/>
    </row>
    <row r="16" spans="1:7">
      <c r="A16" s="128" t="s">
        <v>10</v>
      </c>
      <c r="B16" s="120"/>
      <c r="C16" s="120"/>
      <c r="D16" s="120"/>
      <c r="E16" s="120"/>
      <c r="F16" s="120"/>
      <c r="G16" s="121"/>
    </row>
    <row r="17" spans="1:7" ht="27" customHeight="1">
      <c r="A17" s="119" t="s">
        <v>23</v>
      </c>
      <c r="B17" s="120"/>
      <c r="C17" s="120"/>
      <c r="D17" s="120"/>
      <c r="E17" s="120"/>
      <c r="F17" s="120"/>
      <c r="G17" s="121"/>
    </row>
    <row r="18" spans="1:7" ht="27" customHeight="1">
      <c r="A18" s="119" t="s">
        <v>22</v>
      </c>
      <c r="B18" s="120"/>
      <c r="C18" s="120"/>
      <c r="D18" s="120"/>
      <c r="E18" s="120"/>
      <c r="F18" s="120"/>
      <c r="G18" s="121"/>
    </row>
    <row r="19" spans="1:7" ht="27" customHeight="1">
      <c r="A19" s="119" t="s">
        <v>55</v>
      </c>
      <c r="B19" s="129"/>
      <c r="C19" s="129"/>
      <c r="D19" s="129"/>
      <c r="E19" s="129"/>
      <c r="F19" s="129"/>
      <c r="G19" s="130"/>
    </row>
    <row r="20" spans="1:7">
      <c r="A20" s="119" t="s">
        <v>52</v>
      </c>
      <c r="B20" s="120"/>
      <c r="C20" s="120"/>
      <c r="D20" s="120"/>
      <c r="E20" s="120"/>
      <c r="F20" s="120"/>
      <c r="G20" s="121"/>
    </row>
    <row r="21" spans="1:7">
      <c r="A21" s="22" t="s">
        <v>53</v>
      </c>
      <c r="B21" s="23"/>
      <c r="C21" s="23"/>
      <c r="D21" s="23"/>
      <c r="E21" s="23"/>
      <c r="F21" s="23"/>
      <c r="G21" s="24"/>
    </row>
    <row r="22" spans="1:7" ht="15" customHeight="1" thickBot="1">
      <c r="A22" s="60" t="s">
        <v>54</v>
      </c>
      <c r="B22" s="61"/>
      <c r="C22" s="61"/>
      <c r="D22" s="61"/>
      <c r="E22" s="61"/>
      <c r="F22" s="61"/>
      <c r="G22" s="62"/>
    </row>
    <row r="23" spans="1:7">
      <c r="A23" s="2" t="s">
        <v>15</v>
      </c>
      <c r="B23" s="3"/>
      <c r="C23" s="3"/>
      <c r="D23" s="3" t="s">
        <v>11</v>
      </c>
      <c r="E23" s="5"/>
      <c r="F23" s="1" t="s">
        <v>34</v>
      </c>
      <c r="G23" s="4">
        <v>1.0031000000000001</v>
      </c>
    </row>
    <row r="24" spans="1:7">
      <c r="A24" s="25" t="s">
        <v>20</v>
      </c>
      <c r="B24" s="67"/>
      <c r="C24" s="26"/>
      <c r="D24" s="69" t="s">
        <v>25</v>
      </c>
      <c r="E24" s="26" t="s">
        <v>47</v>
      </c>
      <c r="F24" s="63" t="s">
        <v>31</v>
      </c>
      <c r="G24" s="64" t="s">
        <v>18</v>
      </c>
    </row>
    <row r="25" spans="1:7">
      <c r="A25" s="65" t="s">
        <v>19</v>
      </c>
      <c r="B25" s="27" t="s">
        <v>12</v>
      </c>
      <c r="C25" s="29" t="s">
        <v>24</v>
      </c>
      <c r="D25" s="28" t="s">
        <v>26</v>
      </c>
      <c r="E25" s="68" t="s">
        <v>13</v>
      </c>
      <c r="F25" s="30" t="s">
        <v>16</v>
      </c>
      <c r="G25" s="31" t="s">
        <v>17</v>
      </c>
    </row>
    <row r="26" spans="1:7">
      <c r="A26" s="32">
        <v>1</v>
      </c>
      <c r="B26" s="33">
        <v>24.4</v>
      </c>
      <c r="C26" s="34">
        <v>23.6</v>
      </c>
      <c r="D26" s="35">
        <f>IF(C26="","",B26+C26)</f>
        <v>48</v>
      </c>
      <c r="E26" s="36">
        <v>65.2</v>
      </c>
      <c r="F26" s="37">
        <f>IF(E26="","",E26-D26)</f>
        <v>17.200000000000003</v>
      </c>
      <c r="G26" s="38">
        <f>IF(F26="","",(F26/$G$23)*(0.000264*9))</f>
        <v>4.074090320007976E-2</v>
      </c>
    </row>
    <row r="27" spans="1:7">
      <c r="A27" s="39">
        <v>2</v>
      </c>
      <c r="B27" s="40">
        <v>24.9</v>
      </c>
      <c r="C27" s="41">
        <v>23.8</v>
      </c>
      <c r="D27" s="35">
        <f t="shared" ref="D27:D28" si="0">IF(C27="","",B27+C27)</f>
        <v>48.7</v>
      </c>
      <c r="E27" s="42">
        <v>66.3</v>
      </c>
      <c r="F27" s="43">
        <f>IF(E27="","",E27-D27)</f>
        <v>17.599999999999994</v>
      </c>
      <c r="G27" s="44">
        <f>IF(F27="","",(F27/$G$23)*(0.000264*9))</f>
        <v>4.1688366065197872E-2</v>
      </c>
    </row>
    <row r="28" spans="1:7">
      <c r="A28" s="39">
        <v>3</v>
      </c>
      <c r="B28" s="40">
        <v>24.1</v>
      </c>
      <c r="C28" s="41">
        <v>23.1</v>
      </c>
      <c r="D28" s="35">
        <f t="shared" si="0"/>
        <v>47.2</v>
      </c>
      <c r="E28" s="42">
        <v>64.7</v>
      </c>
      <c r="F28" s="43">
        <f>IF(E28="","",E28-D28)</f>
        <v>17.5</v>
      </c>
      <c r="G28" s="44">
        <f t="shared" ref="G28:G37" si="1">IF(F28="","",(F28/$G$23)*(0.000264*9))</f>
        <v>4.1451500348918348E-2</v>
      </c>
    </row>
    <row r="29" spans="1:7">
      <c r="A29" s="32">
        <v>4</v>
      </c>
      <c r="B29" s="40"/>
      <c r="C29" s="41"/>
      <c r="D29" s="35"/>
      <c r="E29" s="42"/>
      <c r="F29" s="45"/>
      <c r="G29" s="44" t="str">
        <f t="shared" si="1"/>
        <v/>
      </c>
    </row>
    <row r="30" spans="1:7">
      <c r="A30" s="39">
        <v>5</v>
      </c>
      <c r="B30" s="40"/>
      <c r="C30" s="41"/>
      <c r="D30" s="35"/>
      <c r="E30" s="42"/>
      <c r="F30" s="45"/>
      <c r="G30" s="44" t="str">
        <f t="shared" si="1"/>
        <v/>
      </c>
    </row>
    <row r="31" spans="1:7">
      <c r="A31" s="39">
        <v>6</v>
      </c>
      <c r="B31" s="40"/>
      <c r="C31" s="41"/>
      <c r="D31" s="35"/>
      <c r="E31" s="42"/>
      <c r="F31" s="45"/>
      <c r="G31" s="44" t="str">
        <f t="shared" si="1"/>
        <v/>
      </c>
    </row>
    <row r="32" spans="1:7">
      <c r="A32" s="32">
        <v>7</v>
      </c>
      <c r="B32" s="40"/>
      <c r="C32" s="41"/>
      <c r="D32" s="35"/>
      <c r="E32" s="42"/>
      <c r="F32" s="45"/>
      <c r="G32" s="44" t="str">
        <f t="shared" si="1"/>
        <v/>
      </c>
    </row>
    <row r="33" spans="1:7">
      <c r="A33" s="39">
        <v>8</v>
      </c>
      <c r="B33" s="40"/>
      <c r="C33" s="41"/>
      <c r="D33" s="35"/>
      <c r="E33" s="42"/>
      <c r="F33" s="45"/>
      <c r="G33" s="44" t="str">
        <f t="shared" si="1"/>
        <v/>
      </c>
    </row>
    <row r="34" spans="1:7">
      <c r="A34" s="39">
        <v>9</v>
      </c>
      <c r="B34" s="40"/>
      <c r="C34" s="41"/>
      <c r="D34" s="35"/>
      <c r="E34" s="42"/>
      <c r="F34" s="66"/>
      <c r="G34" s="44" t="str">
        <f t="shared" si="1"/>
        <v/>
      </c>
    </row>
    <row r="35" spans="1:7">
      <c r="A35" s="32">
        <v>10</v>
      </c>
      <c r="B35" s="40"/>
      <c r="C35" s="41"/>
      <c r="D35" s="35"/>
      <c r="E35" s="42"/>
      <c r="F35" s="45"/>
      <c r="G35" s="44" t="str">
        <f t="shared" si="1"/>
        <v/>
      </c>
    </row>
    <row r="36" spans="1:7">
      <c r="A36" s="39">
        <v>11</v>
      </c>
      <c r="B36" s="40"/>
      <c r="C36" s="41"/>
      <c r="D36" s="35"/>
      <c r="E36" s="42"/>
      <c r="F36" s="45"/>
      <c r="G36" s="44" t="str">
        <f t="shared" si="1"/>
        <v/>
      </c>
    </row>
    <row r="37" spans="1:7">
      <c r="A37" s="46">
        <v>12</v>
      </c>
      <c r="B37" s="47"/>
      <c r="C37" s="48"/>
      <c r="D37" s="49"/>
      <c r="E37" s="50"/>
      <c r="F37" s="51"/>
      <c r="G37" s="44" t="str">
        <f t="shared" si="1"/>
        <v/>
      </c>
    </row>
    <row r="38" spans="1:7" ht="15.75" thickBot="1">
      <c r="A38" s="52"/>
      <c r="B38" s="53"/>
      <c r="C38" s="53"/>
      <c r="D38" s="54"/>
      <c r="E38" s="55" t="s">
        <v>14</v>
      </c>
      <c r="F38" s="56">
        <f>IF(F26="","",AVERAGE(F26:F37))</f>
        <v>17.433333333333334</v>
      </c>
      <c r="G38" s="57">
        <f>IF(F38="","",(F38/$G$23)*0.000264*9)</f>
        <v>4.1293589871398667E-2</v>
      </c>
    </row>
    <row r="39" spans="1:7">
      <c r="A39" s="70" t="s">
        <v>32</v>
      </c>
      <c r="B39" s="71"/>
      <c r="C39" s="71"/>
      <c r="D39" s="72"/>
      <c r="E39" s="86" t="s">
        <v>46</v>
      </c>
      <c r="F39" s="73"/>
      <c r="G39" s="74"/>
    </row>
    <row r="40" spans="1:7">
      <c r="A40" s="70" t="s">
        <v>33</v>
      </c>
      <c r="B40" s="71"/>
      <c r="C40" s="71"/>
      <c r="D40" s="72"/>
      <c r="E40" s="75" t="s">
        <v>41</v>
      </c>
      <c r="F40" s="75" t="s">
        <v>45</v>
      </c>
      <c r="G40" s="76"/>
    </row>
    <row r="41" spans="1:7">
      <c r="A41" s="70" t="s">
        <v>48</v>
      </c>
      <c r="B41" s="71"/>
      <c r="C41" s="71"/>
      <c r="D41" s="72"/>
      <c r="E41" s="77" t="s">
        <v>42</v>
      </c>
      <c r="F41" s="78" t="s">
        <v>36</v>
      </c>
      <c r="G41" s="79"/>
    </row>
    <row r="42" spans="1:7">
      <c r="A42" s="58" t="s">
        <v>35</v>
      </c>
      <c r="B42" s="58"/>
      <c r="C42" s="58"/>
      <c r="D42" s="58"/>
      <c r="E42" s="80" t="s">
        <v>43</v>
      </c>
      <c r="F42" s="81" t="s">
        <v>37</v>
      </c>
      <c r="G42" s="82"/>
    </row>
    <row r="43" spans="1:7">
      <c r="A43" s="58" t="s">
        <v>49</v>
      </c>
      <c r="B43" s="59"/>
      <c r="C43" s="59"/>
      <c r="D43" s="59"/>
      <c r="E43" s="80" t="s">
        <v>38</v>
      </c>
      <c r="F43" s="81" t="s">
        <v>39</v>
      </c>
      <c r="G43" s="82"/>
    </row>
    <row r="44" spans="1:7">
      <c r="A44" s="58" t="s">
        <v>50</v>
      </c>
      <c r="B44" s="59"/>
      <c r="C44" s="59"/>
      <c r="D44" s="59"/>
      <c r="E44" s="83" t="s">
        <v>44</v>
      </c>
      <c r="F44" s="84" t="s">
        <v>40</v>
      </c>
      <c r="G44" s="85"/>
    </row>
    <row r="45" spans="1:7">
      <c r="A45" s="59"/>
      <c r="B45" s="59"/>
      <c r="C45" s="59"/>
      <c r="D45" s="59"/>
      <c r="E45" s="59"/>
      <c r="F45" s="59"/>
      <c r="G45" s="59"/>
    </row>
    <row r="46" spans="1:7">
      <c r="A46" s="59"/>
      <c r="B46" s="59"/>
      <c r="C46" s="59"/>
      <c r="D46" s="59"/>
      <c r="E46" s="59"/>
      <c r="F46" s="59"/>
      <c r="G46" s="59"/>
    </row>
  </sheetData>
  <mergeCells count="7">
    <mergeCell ref="A20:G20"/>
    <mergeCell ref="A1:G1"/>
    <mergeCell ref="A15:G15"/>
    <mergeCell ref="A16:G16"/>
    <mergeCell ref="A17:G17"/>
    <mergeCell ref="A18:G18"/>
    <mergeCell ref="A19:G19"/>
  </mergeCells>
  <pageMargins left="0.5" right="0.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Spot Test-Blank</vt:lpstr>
      <vt:lpstr>Spot Test (Example)</vt:lpstr>
      <vt:lpstr>Sheet2</vt:lpstr>
    </vt:vector>
  </TitlesOfParts>
  <Company>State of Alaska DOT&amp;PF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Giessel, Richard S (DOT)</dc:creator>
  <cp:lastModifiedBy>Chambers, Mike J (DOT)</cp:lastModifiedBy>
  <cp:lastPrinted>2021-10-06T20:34:19Z</cp:lastPrinted>
  <dcterms:created xsi:type="dcterms:W3CDTF">2018-02-01T04:34:12Z</dcterms:created>
  <dcterms:modified xsi:type="dcterms:W3CDTF">2022-04-29T22:50:50Z</dcterms:modified>
</cp:coreProperties>
</file>